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<sst xmlns="http://schemas.openxmlformats.org/spreadsheetml/2006/main" count="22" uniqueCount="22">
  <si>
    <t>PROJECT TIMOTHY BUDGET</t>
  </si>
  <si>
    <t>Expense Types</t>
  </si>
  <si>
    <t>Totals for 2016*</t>
  </si>
  <si>
    <t>Per Paying Person</t>
  </si>
  <si>
    <t>Snacks</t>
  </si>
  <si>
    <t>Breakfast</t>
  </si>
  <si>
    <t>Lunch</t>
  </si>
  <si>
    <t>Dinner</t>
  </si>
  <si>
    <t>T-Shirts</t>
  </si>
  <si>
    <t>Outreaches</t>
  </si>
  <si>
    <t>Guest Speaker Travel Exp.</t>
  </si>
  <si>
    <t>Honorarium</t>
  </si>
  <si>
    <t>Flyers</t>
  </si>
  <si>
    <t>Gas Gift Cards</t>
  </si>
  <si>
    <t>Trampoline Parks</t>
  </si>
  <si>
    <t>YMCA Pool</t>
  </si>
  <si>
    <t>Host Home Gift Cards</t>
  </si>
  <si>
    <t>Miscellaneous</t>
  </si>
  <si>
    <t>Total</t>
  </si>
  <si>
    <t>Income</t>
  </si>
  <si>
    <t>Income vs Expense</t>
  </si>
  <si>
    <t>*Based on 113 paying people at $250 per person. There were 100 students, and 137 attenders total.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</si>
</sst>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4">
    <font>
      <sz val="10.0"/>
      <color rgb="FF000000"/>
      <name val="Arial"/>
    </font>
    <font>
      <sz val="12.0"/>
    </font>
    <font>
      <b/>
      <sz val="12.0"/>
    </font>
    <font>
      <i/>
      <sz val="12.0"/>
    </font>
  </fonts>
  <fills count="5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D0E0E3"/>
        <bgColor rgb="FFD0E0E3"/>
      </patternFill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/>
    </xf>
    <xf borderId="0" fillId="0" fontId="1" numFmtId="0" xfId="0" applyFont="1"/>
    <xf borderId="0" fillId="0" fontId="1" numFmtId="164" xfId="0" applyFont="1" applyNumberFormat="1"/>
    <xf borderId="0" fillId="0" fontId="2" numFmtId="0" xfId="0" applyAlignment="1" applyFont="1">
      <alignment/>
    </xf>
    <xf borderId="1" fillId="2" fontId="2" numFmtId="0" xfId="0" applyAlignment="1" applyBorder="1" applyFill="1" applyFont="1">
      <alignment horizontal="center"/>
    </xf>
    <xf borderId="1" fillId="2" fontId="2" numFmtId="164" xfId="0" applyAlignment="1" applyBorder="1" applyFont="1" applyNumberFormat="1">
      <alignment horizontal="center"/>
    </xf>
    <xf borderId="0" fillId="0" fontId="1" numFmtId="0" xfId="0" applyAlignment="1" applyFont="1">
      <alignment horizontal="center"/>
    </xf>
    <xf borderId="1" fillId="3" fontId="2" numFmtId="0" xfId="0" applyAlignment="1" applyBorder="1" applyFill="1" applyFont="1">
      <alignment horizontal="center"/>
    </xf>
    <xf borderId="1" fillId="0" fontId="1" numFmtId="164" xfId="0" applyAlignment="1" applyBorder="1" applyFont="1" applyNumberFormat="1">
      <alignment horizontal="center"/>
    </xf>
    <xf borderId="1" fillId="4" fontId="1" numFmtId="164" xfId="0" applyAlignment="1" applyBorder="1" applyFill="1" applyFont="1" applyNumberFormat="1">
      <alignment horizontal="center"/>
    </xf>
    <xf borderId="1" fillId="0" fontId="2" numFmtId="164" xfId="0" applyAlignment="1" applyBorder="1" applyFont="1" applyNumberFormat="1">
      <alignment horizontal="center"/>
    </xf>
    <xf borderId="1" fillId="4" fontId="2" numFmtId="164" xfId="0" applyAlignment="1" applyBorder="1" applyFont="1" applyNumberFormat="1">
      <alignment horizontal="center"/>
    </xf>
    <xf borderId="0" fillId="0" fontId="2" numFmtId="0" xfId="0" applyFont="1"/>
    <xf borderId="0" fillId="0" fontId="2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1" fillId="0" fontId="1" numFmtId="164" xfId="0" applyAlignment="1" applyBorder="1" applyFont="1" applyNumberFormat="1">
      <alignment horizontal="center"/>
    </xf>
    <xf borderId="0" fillId="0" fontId="3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30.71"/>
    <col customWidth="1" min="3" max="3" width="20.86"/>
    <col customWidth="1" min="4" max="4" width="22.86"/>
  </cols>
  <sheetData>
    <row r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3" t="s">
        <v>0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4" t="s">
        <v>1</v>
      </c>
      <c r="C5" s="5" t="s">
        <v>2</v>
      </c>
      <c r="D5" s="4" t="s">
        <v>3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7" t="s">
        <v>4</v>
      </c>
      <c r="C6" s="8">
        <v>275.29</v>
      </c>
      <c r="D6" s="9" t="str">
        <f t="shared" ref="D6:D19" si="1">sum(C6/113)</f>
        <v>$2.44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7" t="s">
        <v>5</v>
      </c>
      <c r="C7" s="8">
        <v>1703.98</v>
      </c>
      <c r="D7" s="9" t="str">
        <f t="shared" si="1"/>
        <v>$15.08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7" t="s">
        <v>6</v>
      </c>
      <c r="C8" s="8">
        <v>1096.84</v>
      </c>
      <c r="D8" s="9" t="str">
        <f t="shared" si="1"/>
        <v>$9.71</v>
      </c>
      <c r="E8" s="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7" t="s">
        <v>7</v>
      </c>
      <c r="C9" s="8">
        <v>4745.67</v>
      </c>
      <c r="D9" s="9" t="str">
        <f t="shared" si="1"/>
        <v>$42.00</v>
      </c>
      <c r="E9" s="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7" t="s">
        <v>8</v>
      </c>
      <c r="C10" s="8">
        <v>1329.58</v>
      </c>
      <c r="D10" s="9" t="str">
        <f t="shared" si="1"/>
        <v>$11.77</v>
      </c>
      <c r="E10" s="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7" t="s">
        <v>9</v>
      </c>
      <c r="C11" s="8">
        <v>454.07</v>
      </c>
      <c r="D11" s="9" t="str">
        <f t="shared" si="1"/>
        <v>$4.02</v>
      </c>
      <c r="E11" s="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7" t="s">
        <v>10</v>
      </c>
      <c r="C12" s="8">
        <v>678.74</v>
      </c>
      <c r="D12" s="9" t="str">
        <f t="shared" si="1"/>
        <v>$6.01</v>
      </c>
      <c r="E12" s="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7" t="s">
        <v>11</v>
      </c>
      <c r="C13" s="8">
        <v>6096.5</v>
      </c>
      <c r="D13" s="9" t="str">
        <f t="shared" si="1"/>
        <v>$53.95</v>
      </c>
      <c r="E13" s="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7" t="s">
        <v>12</v>
      </c>
      <c r="C14" s="8">
        <v>179.12</v>
      </c>
      <c r="D14" s="9" t="str">
        <f t="shared" si="1"/>
        <v>$1.59</v>
      </c>
      <c r="E14" s="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7" t="s">
        <v>13</v>
      </c>
      <c r="C15" s="8">
        <v>420.0</v>
      </c>
      <c r="D15" s="9" t="str">
        <f t="shared" si="1"/>
        <v>$3.72</v>
      </c>
      <c r="E15" s="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7" t="s">
        <v>14</v>
      </c>
      <c r="C16" s="8">
        <v>1648.0</v>
      </c>
      <c r="D16" s="9" t="str">
        <f t="shared" si="1"/>
        <v>$14.58</v>
      </c>
      <c r="E16" s="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7" t="s">
        <v>15</v>
      </c>
      <c r="C17" s="8">
        <v>1150.0</v>
      </c>
      <c r="D17" s="9" t="str">
        <f t="shared" si="1"/>
        <v>$10.18</v>
      </c>
      <c r="E17" s="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7" t="s">
        <v>16</v>
      </c>
      <c r="C18" s="8">
        <v>680.0</v>
      </c>
      <c r="D18" s="9" t="str">
        <f t="shared" si="1"/>
        <v>$6.02</v>
      </c>
      <c r="E18" s="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7" t="s">
        <v>17</v>
      </c>
      <c r="C19" s="8">
        <v>2828.4</v>
      </c>
      <c r="D19" s="9" t="str">
        <f t="shared" si="1"/>
        <v>$25.03</v>
      </c>
      <c r="E19" s="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7" t="s">
        <v>18</v>
      </c>
      <c r="C20" s="10" t="str">
        <f t="shared" ref="C20:D20" si="2">sum(C6:C19)</f>
        <v>$23,286.19</v>
      </c>
      <c r="D20" s="11" t="str">
        <f t="shared" si="2"/>
        <v>$206.07</v>
      </c>
      <c r="E20" s="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7" t="s">
        <v>19</v>
      </c>
      <c r="C22" s="8">
        <v>28250.0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3"/>
      <c r="C23" s="1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7" t="s">
        <v>20</v>
      </c>
      <c r="C24" s="15" t="str">
        <f>sum(C22-C20)</f>
        <v>$4,963.81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6" t="s">
        <v>21</v>
      </c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2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2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2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2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2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2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2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2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2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2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2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2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2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2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2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2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2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2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2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2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2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2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2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2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2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2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2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2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2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drawing r:id="rId1"/>
</worksheet>
</file>